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<sst xmlns="http://schemas.openxmlformats.org/spreadsheetml/2006/main" count="34" uniqueCount="34">
  <si>
    <r>
      <rPr>
        <sz val="11"/>
        <rFont val="宋体"/>
        <charset val="134"/>
      </rPr>
      <t xml:space="preserve">附件1：                     </t>
    </r>
    <r>
      <rPr>
        <b/>
        <sz val="18"/>
        <rFont val="宋体"/>
        <charset val="134"/>
      </rPr>
      <t>2020-2021年学校奖学金和优秀个人指标分配表</t>
    </r>
  </si>
  <si>
    <t>二级学院</t>
  </si>
  <si>
    <t>总人数</t>
  </si>
  <si>
    <t>甲等奖学金（1%）</t>
  </si>
  <si>
    <t>乙等奖学金（5%）</t>
  </si>
  <si>
    <t>丙等奖学金（10%）</t>
  </si>
  <si>
    <t>校级创新奖学金</t>
  </si>
  <si>
    <t>院级创新奖学金（2%）</t>
  </si>
  <si>
    <t>校级创业奖学金</t>
  </si>
  <si>
    <t>院级创业奖学金（1%）</t>
  </si>
  <si>
    <t>三好学生（甲+乙）x90%</t>
  </si>
  <si>
    <t>优秀学生干部（3%）</t>
  </si>
  <si>
    <t>单项奖（10%）</t>
  </si>
  <si>
    <t>马克思主义学院</t>
  </si>
  <si>
    <t>经济与管理学院</t>
  </si>
  <si>
    <t>法商学院</t>
  </si>
  <si>
    <t>文学院</t>
  </si>
  <si>
    <t>外国语学院</t>
  </si>
  <si>
    <t>体育学院</t>
  </si>
  <si>
    <t>音乐舞蹈学院</t>
  </si>
  <si>
    <t>艺术设计学院</t>
  </si>
  <si>
    <t>理学院</t>
  </si>
  <si>
    <t>机械与能源工程学院</t>
  </si>
  <si>
    <t>食品与化学工程学院</t>
  </si>
  <si>
    <t>电气工程学院</t>
  </si>
  <si>
    <t>信息工程学院</t>
  </si>
  <si>
    <t>城乡建设学院</t>
  </si>
  <si>
    <t>国际学院</t>
  </si>
  <si>
    <t>第一临床学院</t>
  </si>
  <si>
    <t>第二临床学院</t>
  </si>
  <si>
    <t>医学技术学院</t>
  </si>
  <si>
    <t>护理学院</t>
  </si>
  <si>
    <t>药学院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</si>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</sst>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;[Red]0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K8" sqref="K8"/>
    </sheetView>
  </sheetViews>
  <sheetFormatPr defaultColWidth="9" defaultRowHeight="13.5"/>
  <cols>
    <col min="1" max="1" width="18.75" customWidth="1"/>
    <col min="2" max="2" width="8.25" customWidth="1"/>
    <col min="3" max="3" width="8.5" customWidth="1"/>
    <col min="5" max="5" width="10.125" customWidth="1"/>
    <col min="6" max="6" width="9" style="1" customWidth="1"/>
    <col min="7" max="9" width="9" style="1"/>
    <col min="10" max="10" width="7.625" customWidth="1"/>
    <col min="14" max="14" width="13.125" customWidth="1"/>
  </cols>
  <sheetData>
    <row r="1" ht="43" customHeight="1" spans="1:12">
      <c r="A1" s="2" t="s">
        <v>0</v>
      </c>
      <c r="B1" s="3"/>
      <c r="C1" s="3"/>
      <c r="D1" s="3"/>
      <c r="E1" s="3"/>
      <c r="F1" s="4"/>
      <c r="G1" s="4"/>
      <c r="H1" s="4"/>
      <c r="I1" s="4"/>
      <c r="J1" s="3"/>
      <c r="K1" s="3"/>
      <c r="L1" s="3"/>
    </row>
    <row r="2" ht="54" customHeight="1" spans="1:1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6" t="s">
        <v>11</v>
      </c>
      <c r="L2" s="5" t="s">
        <v>12</v>
      </c>
    </row>
    <row r="3" ht="25" customHeight="1" spans="1:12">
      <c r="A3" s="8" t="s">
        <v>13</v>
      </c>
      <c r="B3" s="9">
        <v>248</v>
      </c>
      <c r="C3" s="10">
        <f t="shared" ref="C3:C22" si="0">B3*0.01</f>
        <v>2.48</v>
      </c>
      <c r="D3" s="11">
        <f t="shared" ref="D3:D22" si="1">B3*0.05</f>
        <v>12.4</v>
      </c>
      <c r="E3" s="11">
        <f t="shared" ref="E3:E22" si="2">B3*0.1</f>
        <v>24.8</v>
      </c>
      <c r="F3" s="12">
        <v>2</v>
      </c>
      <c r="G3" s="12">
        <f t="shared" ref="G3:G22" si="3">B3*0.02</f>
        <v>4.96</v>
      </c>
      <c r="H3" s="12">
        <v>1</v>
      </c>
      <c r="I3" s="12">
        <f t="shared" ref="I3:I22" si="4">B3*0.01</f>
        <v>2.48</v>
      </c>
      <c r="J3" s="10">
        <f>(C3+D3)*0.9</f>
        <v>13.392</v>
      </c>
      <c r="K3" s="11">
        <f t="shared" ref="K3:K22" si="5">B3*0.03</f>
        <v>7.44</v>
      </c>
      <c r="L3" s="11">
        <f t="shared" ref="L3:L22" si="6">B3*0.1</f>
        <v>24.8</v>
      </c>
    </row>
    <row r="4" ht="25" customHeight="1" spans="1:12">
      <c r="A4" s="8" t="s">
        <v>14</v>
      </c>
      <c r="B4" s="9">
        <v>1187</v>
      </c>
      <c r="C4" s="10">
        <f t="shared" si="0"/>
        <v>11.87</v>
      </c>
      <c r="D4" s="11">
        <f t="shared" si="1"/>
        <v>59.35</v>
      </c>
      <c r="E4" s="11">
        <f t="shared" si="2"/>
        <v>118.7</v>
      </c>
      <c r="F4" s="12">
        <v>4</v>
      </c>
      <c r="G4" s="12">
        <f t="shared" si="3"/>
        <v>23.74</v>
      </c>
      <c r="H4" s="12">
        <v>3</v>
      </c>
      <c r="I4" s="12">
        <f t="shared" si="4"/>
        <v>11.87</v>
      </c>
      <c r="J4" s="10">
        <f>(C4+D4)*0.9</f>
        <v>64.098</v>
      </c>
      <c r="K4" s="11">
        <f t="shared" si="5"/>
        <v>35.61</v>
      </c>
      <c r="L4" s="11">
        <f t="shared" si="6"/>
        <v>118.7</v>
      </c>
    </row>
    <row r="5" ht="25" customHeight="1" spans="1:12">
      <c r="A5" s="8" t="s">
        <v>15</v>
      </c>
      <c r="B5" s="9">
        <v>1113</v>
      </c>
      <c r="C5" s="10">
        <f t="shared" si="0"/>
        <v>11.13</v>
      </c>
      <c r="D5" s="11">
        <f t="shared" si="1"/>
        <v>55.65</v>
      </c>
      <c r="E5" s="11">
        <f t="shared" si="2"/>
        <v>111.3</v>
      </c>
      <c r="F5" s="12">
        <v>3</v>
      </c>
      <c r="G5" s="12">
        <f t="shared" si="3"/>
        <v>22.26</v>
      </c>
      <c r="H5" s="12">
        <v>2</v>
      </c>
      <c r="I5" s="12">
        <f t="shared" si="4"/>
        <v>11.13</v>
      </c>
      <c r="J5" s="10">
        <f>(C5+D5)*0.9</f>
        <v>60.102</v>
      </c>
      <c r="K5" s="11">
        <f t="shared" si="5"/>
        <v>33.39</v>
      </c>
      <c r="L5" s="11">
        <f t="shared" si="6"/>
        <v>111.3</v>
      </c>
    </row>
    <row r="6" ht="25" customHeight="1" spans="1:12">
      <c r="A6" s="8" t="s">
        <v>16</v>
      </c>
      <c r="B6" s="13">
        <v>1240</v>
      </c>
      <c r="C6" s="10">
        <f t="shared" si="0"/>
        <v>12.4</v>
      </c>
      <c r="D6" s="11">
        <f t="shared" si="1"/>
        <v>62</v>
      </c>
      <c r="E6" s="11">
        <f t="shared" si="2"/>
        <v>124</v>
      </c>
      <c r="F6" s="12">
        <v>3</v>
      </c>
      <c r="G6" s="12">
        <f t="shared" si="3"/>
        <v>24.8</v>
      </c>
      <c r="H6" s="12">
        <v>3</v>
      </c>
      <c r="I6" s="12">
        <f t="shared" si="4"/>
        <v>12.4</v>
      </c>
      <c r="J6" s="10">
        <f>(C6+D6)*0.9</f>
        <v>66.96</v>
      </c>
      <c r="K6" s="11">
        <f t="shared" si="5"/>
        <v>37.2</v>
      </c>
      <c r="L6" s="11">
        <f t="shared" si="6"/>
        <v>124</v>
      </c>
    </row>
    <row r="7" ht="25" customHeight="1" spans="1:12">
      <c r="A7" s="8" t="s">
        <v>17</v>
      </c>
      <c r="B7" s="13">
        <v>1068</v>
      </c>
      <c r="C7" s="10">
        <f t="shared" si="0"/>
        <v>10.68</v>
      </c>
      <c r="D7" s="11">
        <f t="shared" si="1"/>
        <v>53.4</v>
      </c>
      <c r="E7" s="11">
        <f t="shared" si="2"/>
        <v>106.8</v>
      </c>
      <c r="F7" s="12">
        <v>4</v>
      </c>
      <c r="G7" s="12">
        <f t="shared" si="3"/>
        <v>21.36</v>
      </c>
      <c r="H7" s="12">
        <v>3</v>
      </c>
      <c r="I7" s="12">
        <f t="shared" si="4"/>
        <v>10.68</v>
      </c>
      <c r="J7" s="10">
        <f>(C7+D7)*0.9</f>
        <v>57.672</v>
      </c>
      <c r="K7" s="11">
        <f t="shared" si="5"/>
        <v>32.04</v>
      </c>
      <c r="L7" s="11">
        <f t="shared" si="6"/>
        <v>106.8</v>
      </c>
    </row>
    <row r="8" ht="25" customHeight="1" spans="1:12">
      <c r="A8" s="8" t="s">
        <v>18</v>
      </c>
      <c r="B8" s="13">
        <v>692</v>
      </c>
      <c r="C8" s="10">
        <f t="shared" si="0"/>
        <v>6.92</v>
      </c>
      <c r="D8" s="11">
        <f t="shared" si="1"/>
        <v>34.6</v>
      </c>
      <c r="E8" s="11">
        <f t="shared" si="2"/>
        <v>69.2</v>
      </c>
      <c r="F8" s="12">
        <v>3</v>
      </c>
      <c r="G8" s="12">
        <f t="shared" si="3"/>
        <v>13.84</v>
      </c>
      <c r="H8" s="12">
        <v>2</v>
      </c>
      <c r="I8" s="12">
        <f t="shared" si="4"/>
        <v>6.92</v>
      </c>
      <c r="J8" s="10">
        <v>38</v>
      </c>
      <c r="K8" s="11">
        <f t="shared" si="5"/>
        <v>20.76</v>
      </c>
      <c r="L8" s="11">
        <f t="shared" si="6"/>
        <v>69.2</v>
      </c>
    </row>
    <row r="9" ht="25" customHeight="1" spans="1:12">
      <c r="A9" s="8" t="s">
        <v>19</v>
      </c>
      <c r="B9" s="13">
        <v>893</v>
      </c>
      <c r="C9" s="10">
        <f t="shared" si="0"/>
        <v>8.93</v>
      </c>
      <c r="D9" s="11">
        <f t="shared" si="1"/>
        <v>44.65</v>
      </c>
      <c r="E9" s="11">
        <f t="shared" si="2"/>
        <v>89.3</v>
      </c>
      <c r="F9" s="12">
        <v>2</v>
      </c>
      <c r="G9" s="12">
        <f t="shared" si="3"/>
        <v>17.86</v>
      </c>
      <c r="H9" s="12">
        <v>2</v>
      </c>
      <c r="I9" s="12">
        <f t="shared" si="4"/>
        <v>8.93</v>
      </c>
      <c r="J9" s="10">
        <f t="shared" ref="J8:J22" si="7">(C9+D9)*0.9</f>
        <v>48.222</v>
      </c>
      <c r="K9" s="11">
        <f t="shared" si="5"/>
        <v>26.79</v>
      </c>
      <c r="L9" s="11">
        <f t="shared" si="6"/>
        <v>89.3</v>
      </c>
    </row>
    <row r="10" ht="25" customHeight="1" spans="1:12">
      <c r="A10" s="8" t="s">
        <v>20</v>
      </c>
      <c r="B10" s="13">
        <v>1144</v>
      </c>
      <c r="C10" s="10">
        <f t="shared" si="0"/>
        <v>11.44</v>
      </c>
      <c r="D10" s="11">
        <f t="shared" si="1"/>
        <v>57.2</v>
      </c>
      <c r="E10" s="11">
        <f t="shared" si="2"/>
        <v>114.4</v>
      </c>
      <c r="F10" s="12">
        <v>2</v>
      </c>
      <c r="G10" s="12">
        <f t="shared" si="3"/>
        <v>22.88</v>
      </c>
      <c r="H10" s="12">
        <v>1</v>
      </c>
      <c r="I10" s="12">
        <f t="shared" si="4"/>
        <v>11.44</v>
      </c>
      <c r="J10" s="10">
        <f t="shared" si="7"/>
        <v>61.776</v>
      </c>
      <c r="K10" s="11">
        <f t="shared" si="5"/>
        <v>34.32</v>
      </c>
      <c r="L10" s="11">
        <f t="shared" si="6"/>
        <v>114.4</v>
      </c>
    </row>
    <row r="11" ht="25" customHeight="1" spans="1:12">
      <c r="A11" s="8" t="s">
        <v>21</v>
      </c>
      <c r="B11" s="13">
        <v>1093</v>
      </c>
      <c r="C11" s="10">
        <f t="shared" si="0"/>
        <v>10.93</v>
      </c>
      <c r="D11" s="11">
        <f t="shared" si="1"/>
        <v>54.65</v>
      </c>
      <c r="E11" s="11">
        <f t="shared" si="2"/>
        <v>109.3</v>
      </c>
      <c r="F11" s="12">
        <v>2</v>
      </c>
      <c r="G11" s="12">
        <f t="shared" si="3"/>
        <v>21.86</v>
      </c>
      <c r="H11" s="12">
        <v>2</v>
      </c>
      <c r="I11" s="12">
        <f t="shared" si="4"/>
        <v>10.93</v>
      </c>
      <c r="J11" s="10">
        <f t="shared" si="7"/>
        <v>59.022</v>
      </c>
      <c r="K11" s="11">
        <f t="shared" si="5"/>
        <v>32.79</v>
      </c>
      <c r="L11" s="11">
        <f t="shared" si="6"/>
        <v>109.3</v>
      </c>
    </row>
    <row r="12" ht="25" customHeight="1" spans="1:12">
      <c r="A12" s="8" t="s">
        <v>22</v>
      </c>
      <c r="B12" s="13">
        <v>1360</v>
      </c>
      <c r="C12" s="10">
        <f t="shared" si="0"/>
        <v>13.6</v>
      </c>
      <c r="D12" s="11">
        <f t="shared" si="1"/>
        <v>68</v>
      </c>
      <c r="E12" s="11">
        <f t="shared" si="2"/>
        <v>136</v>
      </c>
      <c r="F12" s="12">
        <v>3</v>
      </c>
      <c r="G12" s="12">
        <f t="shared" si="3"/>
        <v>27.2</v>
      </c>
      <c r="H12" s="12">
        <v>3</v>
      </c>
      <c r="I12" s="12">
        <f t="shared" si="4"/>
        <v>13.6</v>
      </c>
      <c r="J12" s="10">
        <f t="shared" si="7"/>
        <v>73.44</v>
      </c>
      <c r="K12" s="11">
        <f t="shared" si="5"/>
        <v>40.8</v>
      </c>
      <c r="L12" s="11">
        <f t="shared" si="6"/>
        <v>136</v>
      </c>
    </row>
    <row r="13" ht="25" customHeight="1" spans="1:12">
      <c r="A13" s="8" t="s">
        <v>23</v>
      </c>
      <c r="B13" s="13">
        <v>1104</v>
      </c>
      <c r="C13" s="10">
        <f t="shared" si="0"/>
        <v>11.04</v>
      </c>
      <c r="D13" s="11">
        <f t="shared" si="1"/>
        <v>55.2</v>
      </c>
      <c r="E13" s="11">
        <f t="shared" si="2"/>
        <v>110.4</v>
      </c>
      <c r="F13" s="12">
        <v>4</v>
      </c>
      <c r="G13" s="12">
        <f t="shared" si="3"/>
        <v>22.08</v>
      </c>
      <c r="H13" s="12">
        <v>2</v>
      </c>
      <c r="I13" s="12">
        <f t="shared" si="4"/>
        <v>11.04</v>
      </c>
      <c r="J13" s="10">
        <f t="shared" si="7"/>
        <v>59.616</v>
      </c>
      <c r="K13" s="11">
        <f t="shared" si="5"/>
        <v>33.12</v>
      </c>
      <c r="L13" s="11">
        <f t="shared" si="6"/>
        <v>110.4</v>
      </c>
    </row>
    <row r="14" ht="25" customHeight="1" spans="1:12">
      <c r="A14" s="8" t="s">
        <v>24</v>
      </c>
      <c r="B14" s="13">
        <v>1056</v>
      </c>
      <c r="C14" s="10">
        <f t="shared" si="0"/>
        <v>10.56</v>
      </c>
      <c r="D14" s="11">
        <f t="shared" si="1"/>
        <v>52.8</v>
      </c>
      <c r="E14" s="11">
        <f t="shared" si="2"/>
        <v>105.6</v>
      </c>
      <c r="F14" s="12">
        <v>4</v>
      </c>
      <c r="G14" s="12">
        <f t="shared" si="3"/>
        <v>21.12</v>
      </c>
      <c r="H14" s="12">
        <v>2</v>
      </c>
      <c r="I14" s="12">
        <f t="shared" si="4"/>
        <v>10.56</v>
      </c>
      <c r="J14" s="10">
        <f t="shared" si="7"/>
        <v>57.024</v>
      </c>
      <c r="K14" s="11">
        <f t="shared" si="5"/>
        <v>31.68</v>
      </c>
      <c r="L14" s="11">
        <f t="shared" si="6"/>
        <v>105.6</v>
      </c>
    </row>
    <row r="15" ht="25" customHeight="1" spans="1:12">
      <c r="A15" s="8" t="s">
        <v>25</v>
      </c>
      <c r="B15" s="13">
        <v>1531</v>
      </c>
      <c r="C15" s="10">
        <f t="shared" si="0"/>
        <v>15.31</v>
      </c>
      <c r="D15" s="11">
        <f t="shared" si="1"/>
        <v>76.55</v>
      </c>
      <c r="E15" s="11">
        <f t="shared" si="2"/>
        <v>153.1</v>
      </c>
      <c r="F15" s="12">
        <v>4</v>
      </c>
      <c r="G15" s="12">
        <f t="shared" si="3"/>
        <v>30.62</v>
      </c>
      <c r="H15" s="12">
        <v>3</v>
      </c>
      <c r="I15" s="12">
        <f t="shared" si="4"/>
        <v>15.31</v>
      </c>
      <c r="J15" s="10">
        <f t="shared" si="7"/>
        <v>82.674</v>
      </c>
      <c r="K15" s="11">
        <f t="shared" si="5"/>
        <v>45.93</v>
      </c>
      <c r="L15" s="11">
        <f t="shared" si="6"/>
        <v>153.1</v>
      </c>
    </row>
    <row r="16" ht="25" customHeight="1" spans="1:12">
      <c r="A16" s="8" t="s">
        <v>26</v>
      </c>
      <c r="B16" s="13">
        <v>1225</v>
      </c>
      <c r="C16" s="10">
        <f t="shared" si="0"/>
        <v>12.25</v>
      </c>
      <c r="D16" s="11">
        <f t="shared" si="1"/>
        <v>61.25</v>
      </c>
      <c r="E16" s="11">
        <f t="shared" si="2"/>
        <v>122.5</v>
      </c>
      <c r="F16" s="12">
        <v>4</v>
      </c>
      <c r="G16" s="12">
        <f t="shared" si="3"/>
        <v>24.5</v>
      </c>
      <c r="H16" s="12">
        <v>3</v>
      </c>
      <c r="I16" s="12">
        <f t="shared" si="4"/>
        <v>12.25</v>
      </c>
      <c r="J16" s="10">
        <f t="shared" si="7"/>
        <v>66.15</v>
      </c>
      <c r="K16" s="11">
        <f t="shared" si="5"/>
        <v>36.75</v>
      </c>
      <c r="L16" s="11">
        <f t="shared" si="6"/>
        <v>122.5</v>
      </c>
    </row>
    <row r="17" ht="25" customHeight="1" spans="1:12">
      <c r="A17" s="8" t="s">
        <v>27</v>
      </c>
      <c r="B17" s="13">
        <v>391</v>
      </c>
      <c r="C17" s="10">
        <f t="shared" si="0"/>
        <v>3.91</v>
      </c>
      <c r="D17" s="11">
        <f t="shared" si="1"/>
        <v>19.55</v>
      </c>
      <c r="E17" s="11">
        <f t="shared" si="2"/>
        <v>39.1</v>
      </c>
      <c r="F17" s="12">
        <v>2</v>
      </c>
      <c r="G17" s="12">
        <f t="shared" si="3"/>
        <v>7.82</v>
      </c>
      <c r="H17" s="12">
        <v>1</v>
      </c>
      <c r="I17" s="12">
        <f t="shared" si="4"/>
        <v>3.91</v>
      </c>
      <c r="J17" s="10">
        <f t="shared" si="7"/>
        <v>21.114</v>
      </c>
      <c r="K17" s="11">
        <f t="shared" si="5"/>
        <v>11.73</v>
      </c>
      <c r="L17" s="11">
        <f t="shared" si="6"/>
        <v>39.1</v>
      </c>
    </row>
    <row r="18" ht="25" customHeight="1" spans="1:12">
      <c r="A18" s="8" t="s">
        <v>28</v>
      </c>
      <c r="B18" s="13">
        <v>783</v>
      </c>
      <c r="C18" s="10">
        <f t="shared" si="0"/>
        <v>7.83</v>
      </c>
      <c r="D18" s="11">
        <f t="shared" si="1"/>
        <v>39.15</v>
      </c>
      <c r="E18" s="11">
        <f t="shared" si="2"/>
        <v>78.3</v>
      </c>
      <c r="F18" s="12">
        <v>2</v>
      </c>
      <c r="G18" s="12">
        <f t="shared" ref="G18:G23" si="8">B18*0.02</f>
        <v>15.66</v>
      </c>
      <c r="H18" s="12">
        <v>1</v>
      </c>
      <c r="I18" s="12">
        <f t="shared" si="4"/>
        <v>7.83</v>
      </c>
      <c r="J18" s="10">
        <f t="shared" si="7"/>
        <v>42.282</v>
      </c>
      <c r="K18" s="11">
        <f t="shared" si="5"/>
        <v>23.49</v>
      </c>
      <c r="L18" s="11">
        <f t="shared" si="6"/>
        <v>78.3</v>
      </c>
    </row>
    <row r="19" ht="25" customHeight="1" spans="1:12">
      <c r="A19" s="8" t="s">
        <v>29</v>
      </c>
      <c r="B19" s="13">
        <v>1313</v>
      </c>
      <c r="C19" s="10">
        <f t="shared" si="0"/>
        <v>13.13</v>
      </c>
      <c r="D19" s="11">
        <f t="shared" si="1"/>
        <v>65.65</v>
      </c>
      <c r="E19" s="11">
        <f t="shared" si="2"/>
        <v>131.3</v>
      </c>
      <c r="F19" s="12">
        <v>2</v>
      </c>
      <c r="G19" s="12">
        <f t="shared" si="8"/>
        <v>26.26</v>
      </c>
      <c r="H19" s="12">
        <v>2</v>
      </c>
      <c r="I19" s="12">
        <f t="shared" si="4"/>
        <v>13.13</v>
      </c>
      <c r="J19" s="10">
        <f t="shared" si="7"/>
        <v>70.902</v>
      </c>
      <c r="K19" s="11">
        <f t="shared" si="5"/>
        <v>39.39</v>
      </c>
      <c r="L19" s="11">
        <f t="shared" si="6"/>
        <v>131.3</v>
      </c>
    </row>
    <row r="20" ht="25" customHeight="1" spans="1:12">
      <c r="A20" s="8" t="s">
        <v>30</v>
      </c>
      <c r="B20" s="13">
        <v>768</v>
      </c>
      <c r="C20" s="10">
        <f t="shared" si="0"/>
        <v>7.68</v>
      </c>
      <c r="D20" s="11">
        <f t="shared" si="1"/>
        <v>38.4</v>
      </c>
      <c r="E20" s="11">
        <f t="shared" si="2"/>
        <v>76.8</v>
      </c>
      <c r="F20" s="12">
        <v>2</v>
      </c>
      <c r="G20" s="12">
        <f t="shared" si="8"/>
        <v>15.36</v>
      </c>
      <c r="H20" s="12">
        <v>1</v>
      </c>
      <c r="I20" s="12">
        <f t="shared" si="4"/>
        <v>7.68</v>
      </c>
      <c r="J20" s="10">
        <f t="shared" si="7"/>
        <v>41.472</v>
      </c>
      <c r="K20" s="11">
        <f t="shared" si="5"/>
        <v>23.04</v>
      </c>
      <c r="L20" s="11">
        <f t="shared" si="6"/>
        <v>76.8</v>
      </c>
    </row>
    <row r="21" ht="25" customHeight="1" spans="1:12">
      <c r="A21" s="8" t="s">
        <v>31</v>
      </c>
      <c r="B21" s="13">
        <v>1586</v>
      </c>
      <c r="C21" s="10">
        <f t="shared" si="0"/>
        <v>15.86</v>
      </c>
      <c r="D21" s="11">
        <f t="shared" si="1"/>
        <v>79.3</v>
      </c>
      <c r="E21" s="11">
        <f t="shared" si="2"/>
        <v>158.6</v>
      </c>
      <c r="F21" s="12">
        <v>4</v>
      </c>
      <c r="G21" s="12">
        <f t="shared" si="8"/>
        <v>31.72</v>
      </c>
      <c r="H21" s="12">
        <v>3</v>
      </c>
      <c r="I21" s="12">
        <f t="shared" si="4"/>
        <v>15.86</v>
      </c>
      <c r="J21" s="10">
        <f t="shared" si="7"/>
        <v>85.644</v>
      </c>
      <c r="K21" s="11">
        <f t="shared" si="5"/>
        <v>47.58</v>
      </c>
      <c r="L21" s="11">
        <f t="shared" si="6"/>
        <v>158.6</v>
      </c>
    </row>
    <row r="22" ht="25" customHeight="1" spans="1:12">
      <c r="A22" s="8" t="s">
        <v>32</v>
      </c>
      <c r="B22" s="13">
        <v>539</v>
      </c>
      <c r="C22" s="10">
        <f t="shared" si="0"/>
        <v>5.39</v>
      </c>
      <c r="D22" s="11">
        <f t="shared" si="1"/>
        <v>26.95</v>
      </c>
      <c r="E22" s="11">
        <f t="shared" si="2"/>
        <v>53.9</v>
      </c>
      <c r="F22" s="14">
        <v>1</v>
      </c>
      <c r="G22" s="12">
        <f t="shared" si="8"/>
        <v>10.78</v>
      </c>
      <c r="H22" s="14">
        <v>0</v>
      </c>
      <c r="I22" s="12">
        <f t="shared" si="4"/>
        <v>5.39</v>
      </c>
      <c r="J22" s="10">
        <f t="shared" si="7"/>
        <v>29.106</v>
      </c>
      <c r="K22" s="11">
        <f t="shared" si="5"/>
        <v>16.17</v>
      </c>
      <c r="L22" s="11">
        <f t="shared" si="6"/>
        <v>53.9</v>
      </c>
    </row>
    <row r="23" ht="25" customHeight="1" spans="1:12">
      <c r="A23" s="15" t="s">
        <v>33</v>
      </c>
      <c r="B23" s="13">
        <f>SUM(B3:B22)</f>
        <v>20334</v>
      </c>
      <c r="C23" s="10">
        <f>SUM(C3:C22)</f>
        <v>203.34</v>
      </c>
      <c r="D23" s="16">
        <v>1017</v>
      </c>
      <c r="E23" s="16">
        <v>2033</v>
      </c>
      <c r="F23" s="14">
        <f>SUM(F3:F22)</f>
        <v>57</v>
      </c>
      <c r="G23" s="12">
        <v>408</v>
      </c>
      <c r="H23" s="14">
        <f>SUM(H3:H22)</f>
        <v>40</v>
      </c>
      <c r="I23" s="12">
        <f>SUM(I3:I22)</f>
        <v>203.34</v>
      </c>
      <c r="J23" s="10">
        <v>1098</v>
      </c>
      <c r="K23" s="16">
        <v>610</v>
      </c>
      <c r="L23" s="16">
        <v>2033</v>
      </c>
    </row>
    <row r="24" ht="25" customHeight="1" spans="1:12">
      <c r="A24" s="17"/>
      <c r="B24" s="17"/>
      <c r="C24" s="17"/>
      <c r="D24" s="17"/>
      <c r="E24" s="17"/>
      <c r="F24" s="18"/>
      <c r="G24" s="18"/>
      <c r="H24" s="18"/>
      <c r="I24" s="18"/>
      <c r="J24" s="17"/>
      <c r="K24" s="17"/>
      <c r="L24" s="17"/>
    </row>
  </sheetData>
  <mergeCells count="2">
    <mergeCell ref="A1:L1"/>
    <mergeCell ref="A24:L24"/>
  </mergeCells>
  <pageMargins left="1.18055555555556" right="0.751388888888889" top="0.865972222222222" bottom="0.393055555555556" header="0.5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2020-09-14T07:38:00Z</dcterms:created>
  <dcterms:modified xsi:type="dcterms:W3CDTF">2021-09-26T07:03:22Z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3EA4BA1E73F043D1BD6D8CB396184522</vt:lpwstr>
  </property>
</Properties>
</file>